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\Downloads\"/>
    </mc:Choice>
  </mc:AlternateContent>
  <xr:revisionPtr revIDLastSave="0" documentId="13_ncr:1_{FB09E322-9C58-4E66-824D-046C99E6A227}" xr6:coauthVersionLast="47" xr6:coauthVersionMax="47" xr10:uidLastSave="{00000000-0000-0000-0000-000000000000}"/>
  <bookViews>
    <workbookView xWindow="-120" yWindow="-120" windowWidth="38640" windowHeight="15720" xr2:uid="{7918C187-F23D-413A-8753-CB9BFCA91DB6}"/>
  </bookViews>
  <sheets>
    <sheet name="Data-input fin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2" l="1"/>
  <c r="S3" i="2" l="1"/>
  <c r="S4" i="2"/>
  <c r="S5" i="2"/>
  <c r="S6" i="2"/>
</calcChain>
</file>

<file path=xl/sharedStrings.xml><?xml version="1.0" encoding="utf-8"?>
<sst xmlns="http://schemas.openxmlformats.org/spreadsheetml/2006/main" count="21" uniqueCount="20">
  <si>
    <t>BALNEÁRIO CAMBORIÚ
EXPERIMENTAL TESTING SITE 01</t>
  </si>
  <si>
    <t>Idioma</t>
  </si>
  <si>
    <t>Formação</t>
  </si>
  <si>
    <t>60 cm</t>
  </si>
  <si>
    <t>25 m</t>
  </si>
  <si>
    <r>
      <t>f</t>
    </r>
    <r>
      <rPr>
        <b/>
        <vertAlign val="subscript"/>
        <sz val="11"/>
        <color theme="1"/>
        <rFont val="Arial"/>
        <family val="2"/>
      </rPr>
      <t>ck</t>
    </r>
  </si>
  <si>
    <t>40 MPa</t>
  </si>
  <si>
    <t>z [m]</t>
  </si>
  <si>
    <t>Q [kN]</t>
  </si>
  <si>
    <t>s [mm]</t>
  </si>
  <si>
    <t>FINAL RESULTS</t>
  </si>
  <si>
    <t>Pile Prediction Event</t>
  </si>
  <si>
    <t>Test Pile - EC1: Continuous Flight Auger Pile</t>
  </si>
  <si>
    <t>Diameter (D)</t>
  </si>
  <si>
    <t>Length (L):</t>
  </si>
  <si>
    <t>a) Total pile capacity (kN):</t>
  </si>
  <si>
    <t>b) Side friction capacity (kN):</t>
  </si>
  <si>
    <t>c) Toe Capacity (kN):</t>
  </si>
  <si>
    <t>d) Axial load distribution:</t>
  </si>
  <si>
    <t>e) Load-settlement curve: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</si>
</sst>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vertAlign val="subscript"/>
      <sz val="11"/>
      <color theme="1"/>
      <name val="Arial"/>
      <family val="2"/>
    </font>
    <font>
      <b/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2" borderId="0" xfId="1" applyFont="1" applyFill="1"/>
    <xf numFmtId="0" fontId="3" fillId="2" borderId="1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vertical="center" wrapText="1"/>
    </xf>
    <xf numFmtId="0" fontId="4" fillId="2" borderId="0" xfId="1" applyFont="1" applyFill="1" applyAlignment="1">
      <alignment horizontal="center"/>
    </xf>
    <xf numFmtId="0" fontId="4" fillId="2" borderId="0" xfId="1" applyFont="1" applyFill="1"/>
    <xf numFmtId="0" fontId="3" fillId="2" borderId="4" xfId="1" applyFont="1" applyFill="1" applyBorder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4" fillId="2" borderId="4" xfId="1" applyFont="1" applyFill="1" applyBorder="1" applyAlignment="1">
      <alignment vertical="top" wrapText="1"/>
    </xf>
    <xf numFmtId="0" fontId="4" fillId="2" borderId="0" xfId="1" applyFont="1" applyFill="1" applyAlignment="1">
      <alignment vertical="top" wrapText="1"/>
    </xf>
    <xf numFmtId="0" fontId="2" fillId="2" borderId="0" xfId="1" applyFont="1" applyFill="1" applyAlignment="1">
      <alignment vertical="top"/>
    </xf>
    <xf numFmtId="0" fontId="2" fillId="2" borderId="4" xfId="1" applyFont="1" applyFill="1" applyBorder="1"/>
    <xf numFmtId="0" fontId="2" fillId="2" borderId="5" xfId="1" applyFont="1" applyFill="1" applyBorder="1"/>
    <xf numFmtId="0" fontId="4" fillId="2" borderId="4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4" fillId="2" borderId="5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4" fillId="3" borderId="7" xfId="1" applyFont="1" applyFill="1" applyBorder="1"/>
    <xf numFmtId="0" fontId="4" fillId="3" borderId="8" xfId="1" applyFont="1" applyFill="1" applyBorder="1"/>
    <xf numFmtId="0" fontId="4" fillId="2" borderId="4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4" fillId="3" borderId="0" xfId="1" applyFont="1" applyFill="1"/>
    <xf numFmtId="0" fontId="4" fillId="3" borderId="5" xfId="1" applyFont="1" applyFill="1" applyBorder="1"/>
    <xf numFmtId="0" fontId="4" fillId="3" borderId="10" xfId="1" applyFont="1" applyFill="1" applyBorder="1"/>
    <xf numFmtId="0" fontId="4" fillId="3" borderId="11" xfId="1" applyFont="1" applyFill="1" applyBorder="1"/>
    <xf numFmtId="0" fontId="2" fillId="2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2" borderId="0" xfId="1" applyFont="1" applyFill="1" applyAlignment="1">
      <alignment vertical="top"/>
    </xf>
    <xf numFmtId="0" fontId="4" fillId="2" borderId="5" xfId="1" applyFont="1" applyFill="1" applyBorder="1" applyAlignment="1">
      <alignment vertical="top"/>
    </xf>
    <xf numFmtId="0" fontId="7" fillId="2" borderId="15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/>
    </xf>
    <xf numFmtId="3" fontId="2" fillId="2" borderId="0" xfId="1" applyNumberFormat="1" applyFont="1" applyFill="1"/>
    <xf numFmtId="0" fontId="2" fillId="2" borderId="19" xfId="1" applyFont="1" applyFill="1" applyBorder="1" applyAlignment="1">
      <alignment horizontal="center"/>
    </xf>
    <xf numFmtId="0" fontId="2" fillId="2" borderId="0" xfId="1" applyFont="1" applyFill="1" applyAlignment="1">
      <alignment vertical="center"/>
    </xf>
    <xf numFmtId="0" fontId="4" fillId="2" borderId="4" xfId="1" applyFont="1" applyFill="1" applyBorder="1"/>
    <xf numFmtId="0" fontId="1" fillId="0" borderId="5" xfId="1" applyBorder="1"/>
    <xf numFmtId="0" fontId="2" fillId="2" borderId="21" xfId="1" applyFont="1" applyFill="1" applyBorder="1"/>
    <xf numFmtId="0" fontId="2" fillId="2" borderId="22" xfId="1" applyFont="1" applyFill="1" applyBorder="1"/>
    <xf numFmtId="0" fontId="2" fillId="2" borderId="23" xfId="1" applyFont="1" applyFill="1" applyBorder="1"/>
    <xf numFmtId="0" fontId="7" fillId="2" borderId="16" xfId="1" applyFont="1" applyFill="1" applyBorder="1" applyAlignment="1">
      <alignment horizontal="center"/>
    </xf>
    <xf numFmtId="0" fontId="2" fillId="4" borderId="18" xfId="1" applyFont="1" applyFill="1" applyBorder="1" applyAlignment="1">
      <alignment horizontal="center"/>
    </xf>
    <xf numFmtId="0" fontId="2" fillId="4" borderId="20" xfId="1" applyFont="1" applyFill="1" applyBorder="1" applyAlignment="1">
      <alignment horizontal="center"/>
    </xf>
    <xf numFmtId="3" fontId="2" fillId="4" borderId="18" xfId="1" applyNumberFormat="1" applyFont="1" applyFill="1" applyBorder="1" applyAlignment="1" applyProtection="1">
      <alignment horizontal="center"/>
      <protection locked="0"/>
    </xf>
    <xf numFmtId="0" fontId="2" fillId="4" borderId="18" xfId="1" applyFont="1" applyFill="1" applyBorder="1" applyAlignment="1" applyProtection="1">
      <alignment horizontal="center"/>
      <protection locked="0"/>
    </xf>
    <xf numFmtId="0" fontId="2" fillId="4" borderId="20" xfId="1" applyFont="1" applyFill="1" applyBorder="1" applyAlignment="1" applyProtection="1">
      <alignment horizontal="center"/>
      <protection locked="0"/>
    </xf>
    <xf numFmtId="4" fontId="2" fillId="4" borderId="0" xfId="1" applyNumberFormat="1" applyFont="1" applyFill="1" applyAlignment="1" applyProtection="1">
      <alignment horizontal="center"/>
      <protection locked="0"/>
    </xf>
    <xf numFmtId="0" fontId="4" fillId="2" borderId="4" xfId="1" applyFont="1" applyFill="1" applyBorder="1" applyAlignment="1">
      <alignment horizontal="left" vertical="top"/>
    </xf>
    <xf numFmtId="0" fontId="4" fillId="2" borderId="0" xfId="1" applyFont="1" applyFill="1" applyAlignment="1">
      <alignment horizontal="left" vertical="top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4" fillId="2" borderId="9" xfId="1" applyFont="1" applyFill="1" applyBorder="1" applyAlignment="1">
      <alignment horizontal="left" vertical="center"/>
    </xf>
    <xf numFmtId="0" fontId="4" fillId="2" borderId="10" xfId="1" applyFont="1" applyFill="1" applyBorder="1" applyAlignment="1">
      <alignment horizontal="left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7F2258-CD58-445F-89BC-9797E3111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00758404568976"/>
          <c:y val="0.20407264936381794"/>
          <c:w val="0.63445222484100472"/>
          <c:h val="0.7443439205435322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'Data-input final'!$D$54:$D$69</c:f>
              <c:numCache>
                <c:formatCode>General</c:formatCode>
                <c:ptCount val="16"/>
                <c:pt idx="0">
                  <c:v>0</c:v>
                </c:pt>
                <c:pt idx="1">
                  <c:v>2843.0717054263564</c:v>
                </c:pt>
                <c:pt idx="2">
                  <c:v>3383.3333333333335</c:v>
                </c:pt>
                <c:pt idx="3">
                  <c:v>3709.1337099811676</c:v>
                </c:pt>
                <c:pt idx="4">
                  <c:v>3861.2336381567147</c:v>
                </c:pt>
                <c:pt idx="5">
                  <c:v>3991.8854252119222</c:v>
                </c:pt>
                <c:pt idx="6">
                  <c:v>4064.3394658556444</c:v>
                </c:pt>
                <c:pt idx="7">
                  <c:v>4137.7313240339126</c:v>
                </c:pt>
                <c:pt idx="8">
                  <c:v>4181.4780021483075</c:v>
                </c:pt>
                <c:pt idx="9">
                  <c:v>4306.5203206562264</c:v>
                </c:pt>
                <c:pt idx="10">
                  <c:v>4346.8220746825664</c:v>
                </c:pt>
                <c:pt idx="11">
                  <c:v>4390.1526748627521</c:v>
                </c:pt>
                <c:pt idx="12">
                  <c:v>4433.4832750429377</c:v>
                </c:pt>
                <c:pt idx="13">
                  <c:v>4550</c:v>
                </c:pt>
                <c:pt idx="14">
                  <c:v>4602.1500489442042</c:v>
                </c:pt>
                <c:pt idx="15">
                  <c:v>4660.8830932736682</c:v>
                </c:pt>
              </c:numCache>
            </c:numRef>
          </c:xVal>
          <c:yVal>
            <c:numRef>
              <c:f>'Data-input final'!$C$54:$C$69</c:f>
              <c:numCache>
                <c:formatCode>General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42.000000000000007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84.000000000000014</c:v>
                </c:pt>
                <c:pt idx="15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3B-4C44-B21E-D98AB26CE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789264"/>
        <c:axId val="114787824"/>
      </c:scatterChart>
      <c:valAx>
        <c:axId val="1147892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1">
                    <a:solidFill>
                      <a:schemeClr val="tx1"/>
                    </a:solidFill>
                  </a:rPr>
                  <a:t>Q [kN]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87824"/>
        <c:crosses val="autoZero"/>
        <c:crossBetween val="midCat"/>
      </c:valAx>
      <c:valAx>
        <c:axId val="1147878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1">
                    <a:solidFill>
                      <a:schemeClr val="tx1"/>
                    </a:solidFill>
                  </a:rPr>
                  <a:t>s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89264"/>
        <c:crosses val="autoZero"/>
        <c:crossBetween val="midCat"/>
      </c:valAx>
      <c:spPr>
        <a:noFill/>
        <a:ln>
          <a:solidFill>
            <a:schemeClr val="accent1">
              <a:alpha val="99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64266001560243"/>
          <c:y val="0.19520509326610644"/>
          <c:w val="0.59726018365711298"/>
          <c:h val="0.7222388080214522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'Data-input final'!$D$24:$D$49</c:f>
              <c:numCache>
                <c:formatCode>General</c:formatCode>
                <c:ptCount val="26"/>
                <c:pt idx="0" formatCode="#,##0">
                  <c:v>4375</c:v>
                </c:pt>
                <c:pt idx="1">
                  <c:v>4334.2687597852828</c:v>
                </c:pt>
                <c:pt idx="2">
                  <c:v>4293.5375195705656</c:v>
                </c:pt>
                <c:pt idx="3">
                  <c:v>4252.8062793558493</c:v>
                </c:pt>
                <c:pt idx="4">
                  <c:v>4212.075039141132</c:v>
                </c:pt>
                <c:pt idx="5">
                  <c:v>4171.3437989264148</c:v>
                </c:pt>
                <c:pt idx="6">
                  <c:v>4130.6125587116976</c:v>
                </c:pt>
                <c:pt idx="7">
                  <c:v>4089.8813184969808</c:v>
                </c:pt>
                <c:pt idx="8" formatCode="#,##0">
                  <c:v>4049.1500782822636</c:v>
                </c:pt>
                <c:pt idx="9">
                  <c:v>3944.2029188101096</c:v>
                </c:pt>
                <c:pt idx="10">
                  <c:v>3839.2557593379561</c:v>
                </c:pt>
                <c:pt idx="11">
                  <c:v>3734.3085998658016</c:v>
                </c:pt>
                <c:pt idx="12">
                  <c:v>3629.3614403936481</c:v>
                </c:pt>
                <c:pt idx="13">
                  <c:v>3524.4142809214941</c:v>
                </c:pt>
                <c:pt idx="14" formatCode="#,##0">
                  <c:v>3419.4671214493401</c:v>
                </c:pt>
                <c:pt idx="15">
                  <c:v>3172.1440952806984</c:v>
                </c:pt>
                <c:pt idx="16">
                  <c:v>2924.8210691120562</c:v>
                </c:pt>
                <c:pt idx="17">
                  <c:v>2677.4980429434136</c:v>
                </c:pt>
                <c:pt idx="18">
                  <c:v>2430.1750167747714</c:v>
                </c:pt>
                <c:pt idx="19">
                  <c:v>2182.8519906061292</c:v>
                </c:pt>
                <c:pt idx="20" formatCode="#,##0">
                  <c:v>1935.5289644374861</c:v>
                </c:pt>
                <c:pt idx="21">
                  <c:v>1668.8800044732716</c:v>
                </c:pt>
                <c:pt idx="22">
                  <c:v>1402.231044509057</c:v>
                </c:pt>
                <c:pt idx="23" formatCode="#,##0">
                  <c:v>1135.5820845448445</c:v>
                </c:pt>
                <c:pt idx="24">
                  <c:v>868.93312458062974</c:v>
                </c:pt>
                <c:pt idx="25">
                  <c:v>602.28416461641609</c:v>
                </c:pt>
              </c:numCache>
            </c:numRef>
          </c:xVal>
          <c:yVal>
            <c:numRef>
              <c:f>'Data-input final'!$C$24:$C$49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53-407C-9457-C3B2C9C79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789264"/>
        <c:axId val="114787824"/>
      </c:scatterChart>
      <c:valAx>
        <c:axId val="1147892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1">
                    <a:solidFill>
                      <a:schemeClr val="tx1"/>
                    </a:solidFill>
                  </a:rPr>
                  <a:t>Q [kN]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87824"/>
        <c:crosses val="autoZero"/>
        <c:crossBetween val="midCat"/>
      </c:valAx>
      <c:valAx>
        <c:axId val="1147878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1">
                    <a:solidFill>
                      <a:schemeClr val="tx1"/>
                    </a:solidFill>
                  </a:rPr>
                  <a:t>z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89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859575</xdr:colOff>
      <xdr:row>47</xdr:row>
      <xdr:rowOff>123825</xdr:rowOff>
    </xdr:from>
    <xdr:to>
      <xdr:col>11</xdr:col>
      <xdr:colOff>0</xdr:colOff>
      <xdr:row>68</xdr:row>
      <xdr:rowOff>101250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E2598D-F997-480B-94B5-313A5FE13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933450</xdr:colOff>
      <xdr:row>21</xdr:row>
      <xdr:rowOff>174349</xdr:rowOff>
    </xdr:from>
    <xdr:to>
      <xdr:col>11</xdr:col>
      <xdr:colOff>72059</xdr:colOff>
      <xdr:row>43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23121D1-A484-49DE-8FF2-9382412A7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458306</xdr:colOff>
      <xdr:row>1</xdr:row>
      <xdr:rowOff>77305</xdr:rowOff>
    </xdr:from>
    <xdr:ext cx="1146944" cy="1153901"/>
    <xdr:pic>
      <xdr:nvPicPr>
        <xdr:cNvPr id="4" name="Imagem 3">
          <a:extLst>
            <a:ext uri="{FF2B5EF4-FFF2-40B4-BE49-F238E27FC236}">
              <a16:creationId xmlns:a16="http://schemas.microsoft.com/office/drawing/2014/main" id="{514ECA23-BB03-41F9-8AE7-D783CD331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7431" y="267805"/>
          <a:ext cx="1146944" cy="11539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BCBD-0BAB-4FAA-804C-71CCFD311521}">
  <sheetPr>
    <tabColor rgb="FFFF0000"/>
  </sheetPr>
  <dimension ref="A1:S89"/>
  <sheetViews>
    <sheetView tabSelected="1" zoomScale="85" zoomScaleNormal="85" workbookViewId="0">
      <selection activeCell="B11" sqref="B11:E11"/>
    </sheetView>
  </sheetViews>
  <sheetFormatPr defaultColWidth="0" defaultRowHeight="14.25" customHeight="1" zeroHeight="1" x14ac:dyDescent="0.2"/>
  <cols>
    <col min="1" max="1" width="9.28515625" style="1" customWidth="1"/>
    <col min="2" max="2" width="9" style="1" customWidth="1"/>
    <col min="3" max="3" width="30.140625" style="1" customWidth="1"/>
    <col min="4" max="4" width="7.85546875" style="1" customWidth="1"/>
    <col min="5" max="5" width="15.5703125" style="1" customWidth="1"/>
    <col min="6" max="6" width="18.28515625" style="1" customWidth="1"/>
    <col min="7" max="7" width="9.28515625" style="1" customWidth="1"/>
    <col min="8" max="8" width="10.5703125" style="1" customWidth="1"/>
    <col min="9" max="11" width="9.28515625" style="1" customWidth="1"/>
    <col min="12" max="12" width="17.28515625" style="1" customWidth="1"/>
    <col min="13" max="13" width="9.28515625" style="1" customWidth="1"/>
    <col min="14" max="17" width="9.28515625" style="1" hidden="1" customWidth="1"/>
    <col min="18" max="18" width="8" style="1" hidden="1" customWidth="1"/>
    <col min="19" max="19" width="24.42578125" style="1" hidden="1" customWidth="1"/>
    <col min="20" max="16384" width="9.28515625" style="1" hidden="1"/>
  </cols>
  <sheetData>
    <row r="1" spans="2:19" ht="15" thickBot="1" x14ac:dyDescent="0.25"/>
    <row r="2" spans="2:19" ht="18.75" thickTop="1" x14ac:dyDescent="0.25">
      <c r="B2" s="2"/>
      <c r="C2" s="3"/>
      <c r="D2" s="49" t="s">
        <v>0</v>
      </c>
      <c r="E2" s="49"/>
      <c r="F2" s="49"/>
      <c r="G2" s="49"/>
      <c r="H2" s="49"/>
      <c r="I2" s="49"/>
      <c r="J2" s="49"/>
      <c r="K2" s="49"/>
      <c r="L2" s="50"/>
      <c r="R2" s="4" t="s">
        <v>1</v>
      </c>
      <c r="S2" s="5" t="s">
        <v>2</v>
      </c>
    </row>
    <row r="3" spans="2:19" ht="18" x14ac:dyDescent="0.25">
      <c r="B3" s="6"/>
      <c r="C3" s="7"/>
      <c r="D3" s="51"/>
      <c r="E3" s="51"/>
      <c r="F3" s="51"/>
      <c r="G3" s="51"/>
      <c r="H3" s="51"/>
      <c r="I3" s="51"/>
      <c r="J3" s="51"/>
      <c r="K3" s="51"/>
      <c r="L3" s="52"/>
      <c r="R3" s="4" t="str">
        <f>IF(H9="Português",1,IF(H9="English","2","Verificar idioma"))</f>
        <v>Verificar idioma</v>
      </c>
      <c r="S3" s="1" t="str">
        <f>IF(R3=1,"Estudante de Graduação", "Studant")</f>
        <v>Studant</v>
      </c>
    </row>
    <row r="4" spans="2:19" ht="18" x14ac:dyDescent="0.2">
      <c r="B4" s="6"/>
      <c r="C4" s="7"/>
      <c r="D4" s="51"/>
      <c r="E4" s="51"/>
      <c r="F4" s="51"/>
      <c r="G4" s="51"/>
      <c r="H4" s="51"/>
      <c r="I4" s="51"/>
      <c r="J4" s="51"/>
      <c r="K4" s="51"/>
      <c r="L4" s="52"/>
      <c r="S4" s="1" t="str">
        <f>IF(R3=1,"Bacharel", "Bachelor")</f>
        <v>Bachelor</v>
      </c>
    </row>
    <row r="5" spans="2:19" ht="18" x14ac:dyDescent="0.2">
      <c r="B5" s="6"/>
      <c r="C5" s="7"/>
      <c r="D5" s="51"/>
      <c r="E5" s="51"/>
      <c r="F5" s="51"/>
      <c r="G5" s="51"/>
      <c r="H5" s="51"/>
      <c r="I5" s="51"/>
      <c r="J5" s="51"/>
      <c r="K5" s="51"/>
      <c r="L5" s="52"/>
      <c r="S5" s="1" t="str">
        <f>IF(R3=1,"Mestre", "Master")</f>
        <v>Master</v>
      </c>
    </row>
    <row r="6" spans="2:19" ht="15" x14ac:dyDescent="0.2">
      <c r="B6" s="8"/>
      <c r="C6" s="9"/>
      <c r="D6" s="53" t="s">
        <v>11</v>
      </c>
      <c r="E6" s="53"/>
      <c r="F6" s="53"/>
      <c r="G6" s="53"/>
      <c r="H6" s="53"/>
      <c r="I6" s="53"/>
      <c r="J6" s="53"/>
      <c r="K6" s="53"/>
      <c r="L6" s="54"/>
      <c r="M6" s="10"/>
      <c r="S6" s="1" t="str">
        <f>IF(R3=1,"Doutor", "Doctor")</f>
        <v>Doctor</v>
      </c>
    </row>
    <row r="7" spans="2:19" ht="15" x14ac:dyDescent="0.2">
      <c r="B7" s="8"/>
      <c r="C7" s="9"/>
      <c r="D7" s="53" t="s">
        <v>12</v>
      </c>
      <c r="E7" s="53"/>
      <c r="F7" s="53"/>
      <c r="G7" s="53"/>
      <c r="H7" s="53"/>
      <c r="I7" s="53"/>
      <c r="J7" s="53"/>
      <c r="K7" s="53"/>
      <c r="L7" s="54"/>
      <c r="M7" s="10"/>
    </row>
    <row r="8" spans="2:19" x14ac:dyDescent="0.2">
      <c r="B8" s="11"/>
      <c r="L8" s="12"/>
    </row>
    <row r="9" spans="2:19" ht="15" x14ac:dyDescent="0.2">
      <c r="B9" s="13"/>
      <c r="C9" s="14"/>
      <c r="D9" s="14"/>
      <c r="F9" s="14"/>
      <c r="G9" s="14"/>
      <c r="H9" s="15"/>
      <c r="I9" s="14"/>
      <c r="J9" s="14"/>
      <c r="K9" s="14"/>
      <c r="L9" s="16"/>
      <c r="M9" s="14"/>
    </row>
    <row r="10" spans="2:19" ht="15.75" thickBot="1" x14ac:dyDescent="0.25">
      <c r="B10" s="13"/>
      <c r="C10" s="14"/>
      <c r="D10" s="14"/>
      <c r="E10" s="17"/>
      <c r="F10" s="14"/>
      <c r="G10" s="14"/>
      <c r="H10" s="14"/>
      <c r="I10" s="14"/>
      <c r="J10" s="14"/>
      <c r="K10" s="14"/>
      <c r="L10" s="16"/>
      <c r="M10" s="14"/>
    </row>
    <row r="11" spans="2:19" ht="15" x14ac:dyDescent="0.25">
      <c r="B11" s="55" t="s">
        <v>13</v>
      </c>
      <c r="C11" s="56"/>
      <c r="D11" s="56"/>
      <c r="E11" s="56"/>
      <c r="F11" s="18" t="s">
        <v>3</v>
      </c>
      <c r="G11" s="18"/>
      <c r="H11" s="18"/>
      <c r="I11" s="18"/>
      <c r="J11" s="18"/>
      <c r="K11" s="18"/>
      <c r="L11" s="19"/>
    </row>
    <row r="12" spans="2:19" ht="15" x14ac:dyDescent="0.25">
      <c r="B12" s="57" t="s">
        <v>14</v>
      </c>
      <c r="C12" s="58"/>
      <c r="D12" s="58"/>
      <c r="E12" s="58"/>
      <c r="F12" s="22" t="s">
        <v>4</v>
      </c>
      <c r="G12" s="22"/>
      <c r="H12" s="22"/>
      <c r="I12" s="22"/>
      <c r="J12" s="22"/>
      <c r="K12" s="22"/>
      <c r="L12" s="23"/>
    </row>
    <row r="13" spans="2:19" ht="17.25" thickBot="1" x14ac:dyDescent="0.3">
      <c r="B13" s="59" t="s">
        <v>5</v>
      </c>
      <c r="C13" s="60"/>
      <c r="D13" s="60"/>
      <c r="E13" s="60"/>
      <c r="F13" s="24" t="s">
        <v>6</v>
      </c>
      <c r="G13" s="24"/>
      <c r="H13" s="24"/>
      <c r="I13" s="24"/>
      <c r="J13" s="24"/>
      <c r="K13" s="24"/>
      <c r="L13" s="25"/>
    </row>
    <row r="14" spans="2:19" x14ac:dyDescent="0.2">
      <c r="B14" s="11"/>
      <c r="D14" s="26"/>
      <c r="E14" s="26"/>
      <c r="F14" s="26"/>
      <c r="G14" s="26"/>
      <c r="H14" s="26"/>
      <c r="I14" s="26"/>
      <c r="J14" s="26"/>
      <c r="K14" s="26"/>
      <c r="L14" s="27"/>
    </row>
    <row r="15" spans="2:19" ht="15" thickBot="1" x14ac:dyDescent="0.25">
      <c r="B15" s="11"/>
      <c r="D15" s="26"/>
      <c r="E15" s="26"/>
      <c r="F15" s="26"/>
      <c r="G15" s="26"/>
      <c r="H15" s="26"/>
      <c r="I15" s="26"/>
      <c r="J15" s="26"/>
      <c r="K15" s="26"/>
      <c r="L15" s="27"/>
    </row>
    <row r="16" spans="2:19" ht="15.75" thickBot="1" x14ac:dyDescent="0.25">
      <c r="B16" s="61" t="s">
        <v>10</v>
      </c>
      <c r="C16" s="62"/>
      <c r="D16" s="62"/>
      <c r="E16" s="62"/>
      <c r="F16" s="62"/>
      <c r="G16" s="62"/>
      <c r="H16" s="62"/>
      <c r="I16" s="62"/>
      <c r="J16" s="62"/>
      <c r="K16" s="62"/>
      <c r="L16" s="63"/>
      <c r="M16" s="14"/>
    </row>
    <row r="17" spans="2:16" ht="15" x14ac:dyDescent="0.2">
      <c r="B17" s="55" t="s">
        <v>15</v>
      </c>
      <c r="C17" s="56"/>
      <c r="D17" s="56"/>
      <c r="E17" s="56"/>
      <c r="F17" s="46"/>
      <c r="L17" s="29"/>
    </row>
    <row r="18" spans="2:16" ht="15" x14ac:dyDescent="0.2">
      <c r="B18" s="57" t="s">
        <v>16</v>
      </c>
      <c r="C18" s="58"/>
      <c r="D18" s="58"/>
      <c r="E18" s="58"/>
      <c r="F18" s="46"/>
      <c r="L18" s="29"/>
    </row>
    <row r="19" spans="2:16" ht="15" x14ac:dyDescent="0.2">
      <c r="B19" s="57" t="s">
        <v>17</v>
      </c>
      <c r="C19" s="58"/>
      <c r="D19" s="58"/>
      <c r="E19" s="58"/>
      <c r="F19" s="46"/>
      <c r="L19" s="29"/>
    </row>
    <row r="20" spans="2:16" ht="15" x14ac:dyDescent="0.2">
      <c r="B20" s="20"/>
      <c r="C20" s="21"/>
      <c r="D20" s="21"/>
      <c r="L20" s="12"/>
    </row>
    <row r="21" spans="2:16" ht="15" x14ac:dyDescent="0.2">
      <c r="B21" s="47" t="s">
        <v>18</v>
      </c>
      <c r="C21" s="48"/>
      <c r="D21" s="48"/>
      <c r="E21" s="48"/>
      <c r="F21" s="48"/>
      <c r="G21" s="48"/>
      <c r="H21" s="28"/>
      <c r="I21" s="28"/>
      <c r="J21" s="28"/>
      <c r="K21" s="28"/>
      <c r="L21" s="29"/>
    </row>
    <row r="22" spans="2:16" ht="15" thickBot="1" x14ac:dyDescent="0.25">
      <c r="B22" s="11"/>
      <c r="L22" s="12"/>
    </row>
    <row r="23" spans="2:16" x14ac:dyDescent="0.2">
      <c r="B23" s="11"/>
      <c r="C23" s="30" t="s">
        <v>7</v>
      </c>
      <c r="D23" s="40" t="s">
        <v>8</v>
      </c>
      <c r="L23" s="12"/>
    </row>
    <row r="24" spans="2:16" x14ac:dyDescent="0.2">
      <c r="B24" s="11"/>
      <c r="C24" s="31">
        <v>0</v>
      </c>
      <c r="D24" s="43">
        <v>4375</v>
      </c>
      <c r="L24" s="12"/>
      <c r="P24" s="32"/>
    </row>
    <row r="25" spans="2:16" x14ac:dyDescent="0.2">
      <c r="B25" s="11"/>
      <c r="C25" s="31">
        <v>1</v>
      </c>
      <c r="D25" s="44">
        <v>4334.2687597852828</v>
      </c>
      <c r="L25" s="12"/>
      <c r="P25" s="32"/>
    </row>
    <row r="26" spans="2:16" x14ac:dyDescent="0.2">
      <c r="B26" s="11"/>
      <c r="C26" s="31">
        <v>2</v>
      </c>
      <c r="D26" s="44">
        <v>4293.5375195705656</v>
      </c>
      <c r="L26" s="12"/>
      <c r="P26" s="32"/>
    </row>
    <row r="27" spans="2:16" x14ac:dyDescent="0.2">
      <c r="B27" s="11"/>
      <c r="C27" s="31">
        <v>3</v>
      </c>
      <c r="D27" s="44">
        <v>4252.8062793558493</v>
      </c>
      <c r="L27" s="12"/>
      <c r="P27" s="32"/>
    </row>
    <row r="28" spans="2:16" x14ac:dyDescent="0.2">
      <c r="B28" s="11"/>
      <c r="C28" s="31">
        <v>4</v>
      </c>
      <c r="D28" s="44">
        <v>4212.075039141132</v>
      </c>
      <c r="L28" s="12"/>
      <c r="P28" s="32"/>
    </row>
    <row r="29" spans="2:16" x14ac:dyDescent="0.2">
      <c r="B29" s="11"/>
      <c r="C29" s="31">
        <v>5</v>
      </c>
      <c r="D29" s="44">
        <v>4171.3437989264148</v>
      </c>
      <c r="L29" s="12"/>
    </row>
    <row r="30" spans="2:16" x14ac:dyDescent="0.2">
      <c r="B30" s="11"/>
      <c r="C30" s="31">
        <v>6</v>
      </c>
      <c r="D30" s="44">
        <v>4130.6125587116976</v>
      </c>
      <c r="L30" s="12"/>
    </row>
    <row r="31" spans="2:16" x14ac:dyDescent="0.2">
      <c r="B31" s="11"/>
      <c r="C31" s="31">
        <v>7</v>
      </c>
      <c r="D31" s="44">
        <v>4089.8813184969808</v>
      </c>
      <c r="L31" s="12"/>
    </row>
    <row r="32" spans="2:16" x14ac:dyDescent="0.2">
      <c r="B32" s="11"/>
      <c r="C32" s="31">
        <v>8</v>
      </c>
      <c r="D32" s="43">
        <v>4049.1500782822636</v>
      </c>
      <c r="L32" s="12"/>
    </row>
    <row r="33" spans="2:12" x14ac:dyDescent="0.2">
      <c r="B33" s="11"/>
      <c r="C33" s="31">
        <v>9</v>
      </c>
      <c r="D33" s="44">
        <v>3944.2029188101096</v>
      </c>
      <c r="L33" s="12"/>
    </row>
    <row r="34" spans="2:12" x14ac:dyDescent="0.2">
      <c r="B34" s="11"/>
      <c r="C34" s="31">
        <v>10</v>
      </c>
      <c r="D34" s="44">
        <v>3839.2557593379561</v>
      </c>
      <c r="L34" s="12"/>
    </row>
    <row r="35" spans="2:12" x14ac:dyDescent="0.2">
      <c r="B35" s="11"/>
      <c r="C35" s="31">
        <v>11</v>
      </c>
      <c r="D35" s="44">
        <v>3734.3085998658016</v>
      </c>
      <c r="L35" s="12"/>
    </row>
    <row r="36" spans="2:12" x14ac:dyDescent="0.2">
      <c r="B36" s="11"/>
      <c r="C36" s="31">
        <v>12</v>
      </c>
      <c r="D36" s="44">
        <v>3629.3614403936481</v>
      </c>
      <c r="L36" s="12"/>
    </row>
    <row r="37" spans="2:12" x14ac:dyDescent="0.2">
      <c r="B37" s="11"/>
      <c r="C37" s="31">
        <v>13</v>
      </c>
      <c r="D37" s="44">
        <v>3524.4142809214941</v>
      </c>
      <c r="L37" s="12"/>
    </row>
    <row r="38" spans="2:12" x14ac:dyDescent="0.2">
      <c r="B38" s="11"/>
      <c r="C38" s="31">
        <v>14</v>
      </c>
      <c r="D38" s="43">
        <v>3419.4671214493401</v>
      </c>
      <c r="L38" s="12"/>
    </row>
    <row r="39" spans="2:12" x14ac:dyDescent="0.2">
      <c r="B39" s="11"/>
      <c r="C39" s="31">
        <v>15</v>
      </c>
      <c r="D39" s="44">
        <v>3172.1440952806984</v>
      </c>
      <c r="L39" s="12"/>
    </row>
    <row r="40" spans="2:12" x14ac:dyDescent="0.2">
      <c r="B40" s="11"/>
      <c r="C40" s="31">
        <v>16</v>
      </c>
      <c r="D40" s="44">
        <v>2924.8210691120562</v>
      </c>
      <c r="L40" s="12"/>
    </row>
    <row r="41" spans="2:12" x14ac:dyDescent="0.2">
      <c r="B41" s="11"/>
      <c r="C41" s="31">
        <v>17</v>
      </c>
      <c r="D41" s="44">
        <v>2677.4980429434136</v>
      </c>
      <c r="L41" s="12"/>
    </row>
    <row r="42" spans="2:12" x14ac:dyDescent="0.2">
      <c r="B42" s="11"/>
      <c r="C42" s="31">
        <v>18</v>
      </c>
      <c r="D42" s="44">
        <v>2430.1750167747714</v>
      </c>
      <c r="L42" s="12"/>
    </row>
    <row r="43" spans="2:12" x14ac:dyDescent="0.2">
      <c r="B43" s="11"/>
      <c r="C43" s="31">
        <v>19</v>
      </c>
      <c r="D43" s="44">
        <v>2182.8519906061292</v>
      </c>
      <c r="L43" s="12"/>
    </row>
    <row r="44" spans="2:12" x14ac:dyDescent="0.2">
      <c r="B44" s="11"/>
      <c r="C44" s="31">
        <v>20</v>
      </c>
      <c r="D44" s="43">
        <v>1935.5289644374861</v>
      </c>
      <c r="L44" s="12"/>
    </row>
    <row r="45" spans="2:12" x14ac:dyDescent="0.2">
      <c r="B45" s="11"/>
      <c r="C45" s="31">
        <v>21</v>
      </c>
      <c r="D45" s="44">
        <v>1668.8800044732716</v>
      </c>
      <c r="L45" s="12"/>
    </row>
    <row r="46" spans="2:12" x14ac:dyDescent="0.2">
      <c r="B46" s="11"/>
      <c r="C46" s="31">
        <v>22</v>
      </c>
      <c r="D46" s="44">
        <v>1402.231044509057</v>
      </c>
      <c r="L46" s="12"/>
    </row>
    <row r="47" spans="2:12" x14ac:dyDescent="0.2">
      <c r="B47" s="11"/>
      <c r="C47" s="31">
        <v>23</v>
      </c>
      <c r="D47" s="43">
        <v>1135.5820845448445</v>
      </c>
      <c r="L47" s="12"/>
    </row>
    <row r="48" spans="2:12" x14ac:dyDescent="0.2">
      <c r="B48" s="11"/>
      <c r="C48" s="31">
        <v>24</v>
      </c>
      <c r="D48" s="44">
        <v>868.93312458062974</v>
      </c>
      <c r="L48" s="12"/>
    </row>
    <row r="49" spans="2:16" ht="15" thickBot="1" x14ac:dyDescent="0.25">
      <c r="B49" s="11"/>
      <c r="C49" s="33">
        <v>25</v>
      </c>
      <c r="D49" s="45">
        <v>602.28416461641609</v>
      </c>
      <c r="L49" s="12"/>
      <c r="P49" s="34"/>
    </row>
    <row r="50" spans="2:16" ht="15" x14ac:dyDescent="0.25">
      <c r="B50" s="35"/>
      <c r="C50" s="5"/>
      <c r="D50" s="5"/>
      <c r="L50" s="12"/>
    </row>
    <row r="51" spans="2:16" ht="15" x14ac:dyDescent="0.25">
      <c r="B51" s="47" t="s">
        <v>19</v>
      </c>
      <c r="C51" s="48"/>
      <c r="D51" s="48"/>
      <c r="E51" s="48"/>
      <c r="L51" s="36"/>
    </row>
    <row r="52" spans="2:16" ht="15" thickBot="1" x14ac:dyDescent="0.25">
      <c r="B52" s="11"/>
      <c r="L52" s="12"/>
    </row>
    <row r="53" spans="2:16" x14ac:dyDescent="0.2">
      <c r="B53" s="11"/>
      <c r="C53" s="30" t="s">
        <v>9</v>
      </c>
      <c r="D53" s="40" t="s">
        <v>8</v>
      </c>
      <c r="L53" s="12"/>
    </row>
    <row r="54" spans="2:16" x14ac:dyDescent="0.2">
      <c r="B54" s="11"/>
      <c r="C54" s="31">
        <v>0</v>
      </c>
      <c r="D54" s="41">
        <v>0</v>
      </c>
      <c r="L54" s="12"/>
    </row>
    <row r="55" spans="2:16" x14ac:dyDescent="0.2">
      <c r="B55" s="11"/>
      <c r="C55" s="31">
        <v>6</v>
      </c>
      <c r="D55" s="41">
        <v>2843.0717054263564</v>
      </c>
      <c r="L55" s="12"/>
    </row>
    <row r="56" spans="2:16" x14ac:dyDescent="0.2">
      <c r="B56" s="11"/>
      <c r="C56" s="31">
        <v>12</v>
      </c>
      <c r="D56" s="41">
        <v>3383.3333333333335</v>
      </c>
      <c r="L56" s="12"/>
    </row>
    <row r="57" spans="2:16" x14ac:dyDescent="0.2">
      <c r="B57" s="11"/>
      <c r="C57" s="31">
        <v>18</v>
      </c>
      <c r="D57" s="41">
        <v>3709.1337099811676</v>
      </c>
      <c r="L57" s="12"/>
    </row>
    <row r="58" spans="2:16" x14ac:dyDescent="0.2">
      <c r="B58" s="11"/>
      <c r="C58" s="31">
        <v>24</v>
      </c>
      <c r="D58" s="41">
        <v>3861.2336381567147</v>
      </c>
      <c r="L58" s="12"/>
    </row>
    <row r="59" spans="2:16" x14ac:dyDescent="0.2">
      <c r="B59" s="11"/>
      <c r="C59" s="31">
        <v>30</v>
      </c>
      <c r="D59" s="41">
        <v>3991.8854252119222</v>
      </c>
      <c r="L59" s="12"/>
    </row>
    <row r="60" spans="2:16" x14ac:dyDescent="0.2">
      <c r="B60" s="11"/>
      <c r="C60" s="31">
        <v>36</v>
      </c>
      <c r="D60" s="41">
        <v>4064.3394658556444</v>
      </c>
      <c r="L60" s="12"/>
    </row>
    <row r="61" spans="2:16" x14ac:dyDescent="0.2">
      <c r="B61" s="11"/>
      <c r="C61" s="31">
        <v>42.000000000000007</v>
      </c>
      <c r="D61" s="41">
        <v>4137.7313240339126</v>
      </c>
      <c r="L61" s="12"/>
    </row>
    <row r="62" spans="2:16" x14ac:dyDescent="0.2">
      <c r="B62" s="11"/>
      <c r="C62" s="31">
        <v>48</v>
      </c>
      <c r="D62" s="41">
        <v>4181.4780021483075</v>
      </c>
      <c r="L62" s="12"/>
    </row>
    <row r="63" spans="2:16" x14ac:dyDescent="0.2">
      <c r="B63" s="11"/>
      <c r="C63" s="31">
        <v>54</v>
      </c>
      <c r="D63" s="41">
        <v>4306.5203206562264</v>
      </c>
      <c r="L63" s="12"/>
    </row>
    <row r="64" spans="2:16" x14ac:dyDescent="0.2">
      <c r="B64" s="11"/>
      <c r="C64" s="31">
        <v>60</v>
      </c>
      <c r="D64" s="41">
        <v>4346.8220746825664</v>
      </c>
      <c r="L64" s="12"/>
    </row>
    <row r="65" spans="2:12" x14ac:dyDescent="0.2">
      <c r="B65" s="11"/>
      <c r="C65" s="31">
        <v>66</v>
      </c>
      <c r="D65" s="41">
        <v>4390.1526748627521</v>
      </c>
      <c r="L65" s="12"/>
    </row>
    <row r="66" spans="2:12" x14ac:dyDescent="0.2">
      <c r="B66" s="11"/>
      <c r="C66" s="31">
        <v>72</v>
      </c>
      <c r="D66" s="41">
        <v>4433.4832750429377</v>
      </c>
      <c r="L66" s="12"/>
    </row>
    <row r="67" spans="2:12" x14ac:dyDescent="0.2">
      <c r="B67" s="11"/>
      <c r="C67" s="31">
        <v>78</v>
      </c>
      <c r="D67" s="41">
        <v>4550</v>
      </c>
      <c r="L67" s="12"/>
    </row>
    <row r="68" spans="2:12" x14ac:dyDescent="0.2">
      <c r="B68" s="11"/>
      <c r="C68" s="31">
        <v>84.000000000000014</v>
      </c>
      <c r="D68" s="41">
        <v>4602.1500489442042</v>
      </c>
      <c r="L68" s="12"/>
    </row>
    <row r="69" spans="2:12" ht="15" thickBot="1" x14ac:dyDescent="0.25">
      <c r="B69" s="11"/>
      <c r="C69" s="33">
        <v>90</v>
      </c>
      <c r="D69" s="42">
        <v>4660.8830932736682</v>
      </c>
      <c r="L69" s="12"/>
    </row>
    <row r="70" spans="2:12" ht="15" thickBot="1" x14ac:dyDescent="0.25"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9"/>
    </row>
    <row r="71" spans="2:12" ht="15" hidden="1" thickTop="1" x14ac:dyDescent="0.2"/>
    <row r="72" spans="2:12" ht="15" thickTop="1" x14ac:dyDescent="0.2"/>
    <row r="73" spans="2:12" hidden="1" x14ac:dyDescent="0.2"/>
    <row r="74" spans="2:12" hidden="1" x14ac:dyDescent="0.2"/>
    <row r="75" spans="2:12" hidden="1" x14ac:dyDescent="0.2"/>
    <row r="76" spans="2:12" hidden="1" x14ac:dyDescent="0.2"/>
    <row r="77" spans="2:12" hidden="1" x14ac:dyDescent="0.2"/>
    <row r="78" spans="2:12" hidden="1" x14ac:dyDescent="0.2"/>
    <row r="79" spans="2:12" hidden="1" x14ac:dyDescent="0.2"/>
    <row r="80" spans="2:12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</sheetData>
  <sheetProtection selectLockedCells="1"/>
  <mergeCells count="12">
    <mergeCell ref="B51:E51"/>
    <mergeCell ref="D2:L5"/>
    <mergeCell ref="D6:L6"/>
    <mergeCell ref="D7:L7"/>
    <mergeCell ref="B11:E11"/>
    <mergeCell ref="B12:E12"/>
    <mergeCell ref="B13:E13"/>
    <mergeCell ref="B16:L16"/>
    <mergeCell ref="B17:E17"/>
    <mergeCell ref="B18:E18"/>
    <mergeCell ref="B19:E19"/>
    <mergeCell ref="B21:G21"/>
  </mergeCells>
  <dataValidations count="2">
    <dataValidation type="list" allowBlank="1" showInputMessage="1" showErrorMessage="1" sqref="E10" xr:uid="{EC09C9DA-003E-4C4D-A15C-C663AF26869E}">
      <formula1>"Portuguese, English"</formula1>
    </dataValidation>
    <dataValidation type="list" allowBlank="1" showInputMessage="1" showErrorMessage="1" sqref="H9" xr:uid="{662D1809-AE2A-49E4-923C-3E3CE4DF6FCA}">
      <formula1>"Português, English"</formula1>
    </dataValidation>
  </dataValidation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Data-input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 BornSales</dc:creator>
  <cp:lastModifiedBy>B</cp:lastModifiedBy>
  <dcterms:created xsi:type="dcterms:W3CDTF">2024-09-30T20:31:43Z</dcterms:created>
  <dcterms:modified xsi:type="dcterms:W3CDTF">2024-09-30T22:36:03Z</dcterms:modified>
</cp:coreProperties>
</file>